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5330" activeTab="0"/>
  </bookViews>
  <sheets>
    <sheet name="2018" sheetId="1" r:id="rId1"/>
  </sheets>
  <definedNames>
    <definedName name="_xlnm.Print_Titles" localSheetId="0">'2018'!$7:$7</definedName>
    <definedName name="_xlnm.Print_Area" localSheetId="0">'2018'!$A$1:$F$67</definedName>
  </definedNames>
  <calcPr fullCalcOnLoad="1" refMode="R1C1"/>
</workbook>
</file>

<file path=xl/sharedStrings.xml><?xml version="1.0" encoding="utf-8"?>
<sst xmlns="http://schemas.openxmlformats.org/spreadsheetml/2006/main" count="141" uniqueCount="78">
  <si>
    <t>тыс. рублей</t>
  </si>
  <si>
    <t>Наименование</t>
  </si>
  <si>
    <t>Процент исполнения</t>
  </si>
  <si>
    <t>Публичные нормативные обязательства 
по переданным государственным полномочиям Воронежской области</t>
  </si>
  <si>
    <t>Муниципальная программа городского округа город Воронеж "Развитие образования"</t>
  </si>
  <si>
    <t>0200000000</t>
  </si>
  <si>
    <t>Основное мероприятие "Социализация детей-сирот и детей, нуждающихся в особой защите государства"  муниципальной программы городского округа город Воронеж "Развитие образования"</t>
  </si>
  <si>
    <t>0200200000</t>
  </si>
  <si>
    <t>Выплата единовременного пособия при всех формах устройства детей, лишенных родительского попечения, в семью</t>
  </si>
  <si>
    <t>0200252600</t>
  </si>
  <si>
    <t>300</t>
  </si>
  <si>
    <t>Субвенции на обеспечение выплат приемной семье на содержание подопечных детей</t>
  </si>
  <si>
    <t>0200278180</t>
  </si>
  <si>
    <t>200</t>
  </si>
  <si>
    <t>Субвенции на обеспечение выплаты вознаграждения, причитающегося приемному родителю</t>
  </si>
  <si>
    <t>0200278190</t>
  </si>
  <si>
    <t>Субвенции на обеспечение выплат семьям опекунов на содержание подопечных детей</t>
  </si>
  <si>
    <t>0200278200</t>
  </si>
  <si>
    <t>Субвенции на обеспечение единовременной выплаты при передаче ребенка на воспитание в семью</t>
  </si>
  <si>
    <t>0200278210</t>
  </si>
  <si>
    <t>Субвенции на 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</si>
  <si>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0200278220</t>
  </si>
  <si>
    <t>Подпрограмма "Развитие дошкольного образования"  муниципальной программы городского округа город Воронеж "Развитие образования"</t>
  </si>
  <si>
    <t>0210000000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</si>
  <si>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</si>
  <si>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0210078150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</si>
  <si>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</si>
  <si>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0500000000</t>
  </si>
  <si>
    <t>Оснoвное мероприятие "Обеспечение жильем граждан, уволенных с военной службы (службы) и приравненных к ним лиц"</t>
  </si>
  <si>
    <t>0500400000</t>
  </si>
  <si>
    <t>Обеспечение жильем граждан, уволенных с военной службы (службы) и приравненных к ним лиц</t>
  </si>
  <si>
    <t>0500454850</t>
  </si>
  <si>
    <t>Подпрограмма "Молодой семье – доступное жильё" муниципальной программы городского округа город Воронеж "Обеспечение доступным и комфортным жильём населения городского округа город Воронеж"</t>
  </si>
  <si>
    <t>0550000000</t>
  </si>
  <si>
    <t>Мероприятия  подпрограммы "Обеспечение жильем молодых семей" федеральной целевой программы "Жилище" на 2015 - 2020 годы (софинансирование)</t>
  </si>
  <si>
    <t>05500R0200</t>
  </si>
  <si>
    <t>Всего</t>
  </si>
  <si>
    <t>Публичные нормативные обязательства 
городского округа город Воронеж</t>
  </si>
  <si>
    <t>Подпрограмма "Развитие общего  и дополнительного образования"  муниципальной программы городского округа город Воронеж "Развитие образования"</t>
  </si>
  <si>
    <t>0220000000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</si>
  <si>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</si>
  <si>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0220000110</t>
  </si>
  <si>
    <t>Дотация на питание родителям обучающихся</t>
  </si>
  <si>
    <t>0220000120</t>
  </si>
  <si>
    <t>Муниципальная программа городского округа город Воронеж "Развитие культуры"</t>
  </si>
  <si>
    <t>1100000000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</si>
  <si>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</si>
  <si>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1110000000</t>
  </si>
  <si>
    <t>1110000110</t>
  </si>
  <si>
    <t>Муниципальная программа городского округа город Воронеж "Развитие физической культуры и спорта"</t>
  </si>
  <si>
    <t>1300000000</t>
  </si>
  <si>
    <t>Основное мероприятие "Развитие массовой физической культуры и спорта в городском округе город Воронеж" муниципальной программы городского округа город Воронеж "Развитие физической культуры и спорта"</t>
  </si>
  <si>
    <t>1300100000</t>
  </si>
  <si>
    <t>1300100110</t>
  </si>
  <si>
    <t>Муниципальная программа городского округа город Воронеж "Муниципальное управление"</t>
  </si>
  <si>
    <t>5000000000</t>
  </si>
  <si>
    <t>Основное мероприятие "Дополнительные выплаты от-дельным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</si>
  <si>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5000600000</t>
  </si>
  <si>
    <t>Ежемесячные денежные выплаты гражданам, имеющим почетное звание "Почетный гражданин городского округа город Воронеж"</t>
  </si>
  <si>
    <t>5000680520</t>
  </si>
  <si>
    <t>ИТОГО</t>
  </si>
  <si>
    <t>Приложение № 6</t>
  </si>
  <si>
    <t>ЦСР</t>
  </si>
  <si>
    <t>ВР</t>
  </si>
  <si>
    <t>ОТЧЕТ ОБ ИСПОЛНЕНИИ ПУБЛИЧНЫХ НОРМАТИВНЫХ ОБЯЗАТЕЛЬСТВ 
ЗА 2018 ГОД</t>
  </si>
  <si>
    <t>План
2018 год</t>
  </si>
  <si>
    <t>Факт
2018 год</t>
  </si>
  <si>
    <t>05500L4970</t>
  </si>
  <si>
    <t>Реализация мероприятий  по обеспечению жильем молодых семей</t>
  </si>
  <si>
    <t>Председатель Воронежской</t>
  </si>
  <si>
    <t>городской Думы</t>
  </si>
  <si>
    <t>В.Ф.Ходырев</t>
  </si>
  <si>
    <t xml:space="preserve">                город Воронеж</t>
  </si>
  <si>
    <t xml:space="preserve">                Глава городского округа</t>
  </si>
  <si>
    <t xml:space="preserve">                                   В.Ю.Кстенин</t>
  </si>
  <si>
    <t>к решению Воронежской</t>
  </si>
  <si>
    <t>Воронежской городской Думы</t>
  </si>
  <si>
    <t>от 26.06.2019 № 1161-IV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</si>
</sst>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>
      <alignment horizontal="center" vertical="center"/>
      <protection/>
    </xf>
    <xf numFmtId="0" fontId="3" fillId="16" borderId="0">
      <alignment horizontal="right" vertical="center"/>
      <protection/>
    </xf>
    <xf numFmtId="0" fontId="4" fillId="16" borderId="0">
      <alignment horizontal="left" vertical="center"/>
      <protection/>
    </xf>
    <xf numFmtId="0" fontId="4" fillId="16" borderId="0">
      <alignment horizontal="right" vertical="center"/>
      <protection/>
    </xf>
    <xf numFmtId="0" fontId="4" fillId="16" borderId="0">
      <alignment horizontal="right" vertical="center"/>
      <protection/>
    </xf>
    <xf numFmtId="0" fontId="4" fillId="16" borderId="0">
      <alignment horizontal="right" vertical="center"/>
      <protection/>
    </xf>
    <xf numFmtId="0" fontId="4" fillId="16" borderId="0">
      <alignment horizontal="right" vertical="center"/>
      <protection/>
    </xf>
    <xf numFmtId="0" fontId="4" fillId="16" borderId="0">
      <alignment horizontal="right" vertical="center"/>
      <protection/>
    </xf>
    <xf numFmtId="0" fontId="2" fillId="16" borderId="0">
      <alignment horizontal="right" vertical="center"/>
      <protection/>
    </xf>
    <xf numFmtId="0" fontId="5" fillId="16" borderId="0">
      <alignment horizontal="center" vertical="center"/>
      <protection/>
    </xf>
    <xf numFmtId="0" fontId="5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4" fillId="16" borderId="0">
      <alignment horizontal="center" vertical="center"/>
      <protection/>
    </xf>
    <xf numFmtId="0" fontId="5" fillId="16" borderId="0">
      <alignment horizontal="left" vertical="center"/>
      <protection/>
    </xf>
    <xf numFmtId="0" fontId="5" fillId="16" borderId="0">
      <alignment horizontal="right" vertical="center"/>
      <protection/>
    </xf>
    <xf numFmtId="0" fontId="5" fillId="16" borderId="0">
      <alignment horizontal="right" vertical="center"/>
      <protection/>
    </xf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7" borderId="1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16" borderId="10" xfId="42" applyFont="1" applyBorder="1" applyAlignment="1">
      <alignment horizontal="center" vertical="center" wrapText="1"/>
      <protection/>
    </xf>
    <xf numFmtId="0" fontId="5" fillId="16" borderId="10" xfId="43" applyFont="1" applyBorder="1" applyAlignment="1">
      <alignment horizontal="center" vertical="center" wrapText="1"/>
      <protection/>
    </xf>
    <xf numFmtId="3" fontId="5" fillId="0" borderId="10" xfId="43" applyNumberFormat="1" applyFont="1" applyFill="1" applyBorder="1" applyAlignment="1">
      <alignment horizontal="center" vertical="center" wrapText="1"/>
      <protection/>
    </xf>
    <xf numFmtId="1" fontId="5" fillId="0" borderId="10" xfId="4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vertical="top" wrapText="1"/>
    </xf>
    <xf numFmtId="1" fontId="21" fillId="0" borderId="0" xfId="0" applyNumberFormat="1" applyFont="1" applyFill="1" applyAlignment="1">
      <alignment horizontal="center" vertical="top" wrapText="1"/>
    </xf>
    <xf numFmtId="0" fontId="5" fillId="16" borderId="10" xfId="43" applyFont="1" applyBorder="1" applyAlignment="1">
      <alignment horizontal="center" vertical="top" wrapText="1"/>
      <protection/>
    </xf>
    <xf numFmtId="0" fontId="5" fillId="16" borderId="10" xfId="46" applyFont="1" applyBorder="1" applyAlignment="1">
      <alignment horizontal="left" vertical="top" wrapText="1"/>
      <protection/>
    </xf>
    <xf numFmtId="172" fontId="5" fillId="0" borderId="10" xfId="47" applyNumberFormat="1" applyFont="1" applyFill="1" applyBorder="1" applyAlignment="1">
      <alignment horizontal="center" vertical="top" wrapText="1"/>
      <protection/>
    </xf>
    <xf numFmtId="0" fontId="4" fillId="16" borderId="10" xfId="35" applyFont="1" applyBorder="1" applyAlignment="1">
      <alignment horizontal="left" vertical="top" wrapText="1"/>
      <protection/>
    </xf>
    <xf numFmtId="0" fontId="4" fillId="16" borderId="10" xfId="45" applyFont="1" applyBorder="1" applyAlignment="1">
      <alignment horizontal="center" vertical="top" wrapText="1"/>
      <protection/>
    </xf>
    <xf numFmtId="172" fontId="4" fillId="0" borderId="10" xfId="47" applyNumberFormat="1" applyFont="1" applyFill="1" applyBorder="1" applyAlignment="1">
      <alignment horizontal="center" vertical="top" wrapText="1"/>
      <protection/>
    </xf>
    <xf numFmtId="3" fontId="5" fillId="0" borderId="10" xfId="46" applyNumberFormat="1" applyFont="1" applyFill="1" applyBorder="1" applyAlignment="1">
      <alignment horizontal="center" vertical="top" wrapText="1"/>
      <protection/>
    </xf>
    <xf numFmtId="172" fontId="4" fillId="0" borderId="0" xfId="47" applyNumberFormat="1" applyFont="1" applyFill="1" applyBorder="1" applyAlignment="1">
      <alignment horizontal="center" vertical="top" wrapText="1"/>
      <protection/>
    </xf>
    <xf numFmtId="0" fontId="21" fillId="0" borderId="0" xfId="0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Alignment="1">
      <alignment horizontal="center" vertical="top" wrapText="1"/>
    </xf>
    <xf numFmtId="3" fontId="5" fillId="0" borderId="10" xfId="47" applyNumberFormat="1" applyFont="1" applyFill="1" applyBorder="1" applyAlignment="1">
      <alignment horizontal="center" vertical="top" wrapText="1"/>
      <protection/>
    </xf>
    <xf numFmtId="3" fontId="4" fillId="0" borderId="10" xfId="36" applyNumberFormat="1" applyFont="1" applyFill="1" applyBorder="1" applyAlignment="1">
      <alignment horizontal="center" vertical="top" wrapText="1"/>
      <protection/>
    </xf>
    <xf numFmtId="3" fontId="4" fillId="0" borderId="10" xfId="38" applyNumberFormat="1" applyFont="1" applyFill="1" applyBorder="1" applyAlignment="1">
      <alignment horizontal="center" vertical="top" wrapText="1"/>
      <protection/>
    </xf>
    <xf numFmtId="3" fontId="5" fillId="0" borderId="10" xfId="40" applyNumberFormat="1" applyFont="1" applyFill="1" applyBorder="1" applyAlignment="1">
      <alignment horizontal="center" vertical="top" wrapText="1"/>
      <protection/>
    </xf>
    <xf numFmtId="3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3" fontId="22" fillId="0" borderId="0" xfId="0" applyNumberFormat="1" applyFont="1" applyFill="1" applyAlignment="1">
      <alignment horizontal="center" vertical="top" wrapText="1"/>
    </xf>
    <xf numFmtId="1" fontId="5" fillId="16" borderId="0" xfId="41" applyNumberFormat="1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 wrapText="1"/>
    </xf>
    <xf numFmtId="0" fontId="5" fillId="16" borderId="11" xfId="42" applyFont="1" applyBorder="1" applyAlignment="1">
      <alignment horizontal="center" vertical="top" wrapText="1"/>
      <protection/>
    </xf>
    <xf numFmtId="0" fontId="5" fillId="16" borderId="12" xfId="42" applyFont="1" applyBorder="1" applyAlignment="1">
      <alignment horizontal="center" vertical="top" wrapText="1"/>
      <protection/>
    </xf>
    <xf numFmtId="0" fontId="5" fillId="16" borderId="13" xfId="42" applyFont="1" applyBorder="1" applyAlignment="1">
      <alignment horizontal="center" vertical="top" wrapText="1"/>
      <protection/>
    </xf>
    <xf numFmtId="0" fontId="22" fillId="16" borderId="0" xfId="33" applyFont="1" applyAlignment="1">
      <alignment horizontal="center" vertical="top" wrapText="1"/>
      <protection/>
    </xf>
    <xf numFmtId="3" fontId="4" fillId="0" borderId="14" xfId="0" applyNumberFormat="1" applyFont="1" applyFill="1" applyBorder="1" applyAlignment="1">
      <alignment horizontal="center" vertical="top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="60" zoomScalePageLayoutView="0" workbookViewId="0" topLeftCell="A1">
      <selection activeCell="D4" sqref="D4:F4"/>
    </sheetView>
  </sheetViews>
  <sheetFormatPr defaultColWidth="9.140625" defaultRowHeight="15"/>
  <cols>
    <col min="1" max="1" width="44.7109375" style="5" customWidth="1"/>
    <col min="2" max="2" width="14.7109375" style="5" customWidth="1"/>
    <col min="3" max="3" width="7.140625" style="5" customWidth="1"/>
    <col min="4" max="5" width="12.8515625" style="17" customWidth="1"/>
    <col min="6" max="6" width="14.421875" style="6" customWidth="1"/>
    <col min="7" max="16384" width="9.140625" style="5" customWidth="1"/>
  </cols>
  <sheetData>
    <row r="1" spans="4:6" ht="18.75" customHeight="1">
      <c r="D1" s="28" t="s">
        <v>61</v>
      </c>
      <c r="E1" s="29"/>
      <c r="F1" s="29"/>
    </row>
    <row r="2" spans="4:6" ht="18.75" customHeight="1">
      <c r="D2" s="28" t="s">
        <v>75</v>
      </c>
      <c r="E2" s="28"/>
      <c r="F2" s="29"/>
    </row>
    <row r="3" spans="4:6" ht="20.25" customHeight="1">
      <c r="D3" s="28" t="s">
        <v>76</v>
      </c>
      <c r="E3" s="28"/>
      <c r="F3" s="29"/>
    </row>
    <row r="4" spans="4:6" ht="39.75" customHeight="1">
      <c r="D4" s="28" t="s">
        <v>77</v>
      </c>
      <c r="E4" s="28"/>
      <c r="F4" s="29"/>
    </row>
    <row r="5" spans="1:6" ht="38.25" customHeight="1">
      <c r="A5" s="39" t="s">
        <v>64</v>
      </c>
      <c r="B5" s="39"/>
      <c r="C5" s="39"/>
      <c r="D5" s="39"/>
      <c r="E5" s="39"/>
      <c r="F5" s="39"/>
    </row>
    <row r="6" spans="5:6" ht="21.75" customHeight="1">
      <c r="E6" s="40" t="s">
        <v>0</v>
      </c>
      <c r="F6" s="40"/>
    </row>
    <row r="7" spans="1:6" s="23" customFormat="1" ht="37.5" customHeight="1">
      <c r="A7" s="1" t="s">
        <v>1</v>
      </c>
      <c r="B7" s="2" t="s">
        <v>62</v>
      </c>
      <c r="C7" s="2" t="s">
        <v>63</v>
      </c>
      <c r="D7" s="3" t="s">
        <v>65</v>
      </c>
      <c r="E7" s="3" t="s">
        <v>66</v>
      </c>
      <c r="F7" s="4" t="s">
        <v>2</v>
      </c>
    </row>
    <row r="8" spans="1:6" ht="38.25" customHeight="1">
      <c r="A8" s="36" t="s">
        <v>3</v>
      </c>
      <c r="B8" s="37"/>
      <c r="C8" s="37"/>
      <c r="D8" s="37"/>
      <c r="E8" s="37"/>
      <c r="F8" s="38"/>
    </row>
    <row r="9" spans="1:6" ht="48.75" customHeight="1">
      <c r="A9" s="8" t="s">
        <v>4</v>
      </c>
      <c r="B9" s="7" t="s">
        <v>5</v>
      </c>
      <c r="C9" s="7"/>
      <c r="D9" s="18">
        <f>D10+D25</f>
        <v>120095</v>
      </c>
      <c r="E9" s="18">
        <f>E10+E25</f>
        <v>119439</v>
      </c>
      <c r="F9" s="9">
        <f>E9/D9*100</f>
        <v>99.45376576876639</v>
      </c>
    </row>
    <row r="10" spans="1:6" ht="83.25" customHeight="1">
      <c r="A10" s="10" t="s">
        <v>6</v>
      </c>
      <c r="B10" s="11" t="s">
        <v>7</v>
      </c>
      <c r="C10" s="11"/>
      <c r="D10" s="19">
        <f>D11+D13+D16+D18+D21+D23</f>
        <v>115383</v>
      </c>
      <c r="E10" s="19">
        <f>E11+E13+E16+E18+E21+E23</f>
        <v>115032</v>
      </c>
      <c r="F10" s="12">
        <f aca="true" t="shared" si="0" ref="F10:F62">E10/D10*100</f>
        <v>99.69579574114039</v>
      </c>
    </row>
    <row r="11" spans="1:6" ht="56.25" customHeight="1">
      <c r="A11" s="10" t="s">
        <v>8</v>
      </c>
      <c r="B11" s="11" t="s">
        <v>9</v>
      </c>
      <c r="C11" s="11"/>
      <c r="D11" s="19">
        <f>D12</f>
        <v>4905</v>
      </c>
      <c r="E11" s="19">
        <f>E12</f>
        <v>4575</v>
      </c>
      <c r="F11" s="12">
        <f t="shared" si="0"/>
        <v>93.27217125382263</v>
      </c>
    </row>
    <row r="12" spans="1:6" ht="56.25" customHeight="1">
      <c r="A12" s="10" t="s">
        <v>8</v>
      </c>
      <c r="B12" s="11" t="s">
        <v>9</v>
      </c>
      <c r="C12" s="11" t="s">
        <v>10</v>
      </c>
      <c r="D12" s="20">
        <v>4905</v>
      </c>
      <c r="E12" s="20">
        <v>4575</v>
      </c>
      <c r="F12" s="12">
        <f t="shared" si="0"/>
        <v>93.27217125382263</v>
      </c>
    </row>
    <row r="13" spans="1:6" ht="54.75" customHeight="1">
      <c r="A13" s="10" t="s">
        <v>11</v>
      </c>
      <c r="B13" s="11" t="s">
        <v>12</v>
      </c>
      <c r="C13" s="11"/>
      <c r="D13" s="19">
        <f>D14+D15</f>
        <v>14176</v>
      </c>
      <c r="E13" s="19">
        <f>E14+E15</f>
        <v>14169</v>
      </c>
      <c r="F13" s="12">
        <f t="shared" si="0"/>
        <v>99.95062076749436</v>
      </c>
    </row>
    <row r="14" spans="1:6" ht="51" customHeight="1" hidden="1">
      <c r="A14" s="10" t="s">
        <v>11</v>
      </c>
      <c r="B14" s="11" t="s">
        <v>12</v>
      </c>
      <c r="C14" s="11" t="s">
        <v>13</v>
      </c>
      <c r="D14" s="20"/>
      <c r="E14" s="20"/>
      <c r="F14" s="12" t="e">
        <f t="shared" si="0"/>
        <v>#DIV/0!</v>
      </c>
    </row>
    <row r="15" spans="1:6" ht="52.5" customHeight="1">
      <c r="A15" s="10" t="s">
        <v>11</v>
      </c>
      <c r="B15" s="11" t="s">
        <v>12</v>
      </c>
      <c r="C15" s="11" t="s">
        <v>10</v>
      </c>
      <c r="D15" s="20">
        <v>14176</v>
      </c>
      <c r="E15" s="20">
        <v>14169</v>
      </c>
      <c r="F15" s="12">
        <f t="shared" si="0"/>
        <v>99.95062076749436</v>
      </c>
    </row>
    <row r="16" spans="1:6" ht="52.5" customHeight="1">
      <c r="A16" s="10" t="s">
        <v>14</v>
      </c>
      <c r="B16" s="11" t="s">
        <v>15</v>
      </c>
      <c r="C16" s="11"/>
      <c r="D16" s="19">
        <f>D17</f>
        <v>15610</v>
      </c>
      <c r="E16" s="19">
        <f>E17</f>
        <v>15603</v>
      </c>
      <c r="F16" s="12">
        <f t="shared" si="0"/>
        <v>99.95515695067265</v>
      </c>
    </row>
    <row r="17" spans="1:6" ht="54" customHeight="1">
      <c r="A17" s="10" t="s">
        <v>14</v>
      </c>
      <c r="B17" s="11" t="s">
        <v>15</v>
      </c>
      <c r="C17" s="11" t="s">
        <v>10</v>
      </c>
      <c r="D17" s="20">
        <v>15610</v>
      </c>
      <c r="E17" s="20">
        <v>15603</v>
      </c>
      <c r="F17" s="12">
        <f t="shared" si="0"/>
        <v>99.95515695067265</v>
      </c>
    </row>
    <row r="18" spans="1:6" ht="32.25" customHeight="1">
      <c r="A18" s="10" t="s">
        <v>16</v>
      </c>
      <c r="B18" s="11" t="s">
        <v>17</v>
      </c>
      <c r="C18" s="11"/>
      <c r="D18" s="19">
        <f>D19+D20</f>
        <v>80581</v>
      </c>
      <c r="E18" s="19">
        <f>E19+E20</f>
        <v>80574</v>
      </c>
      <c r="F18" s="12">
        <f t="shared" si="0"/>
        <v>99.99131308869337</v>
      </c>
    </row>
    <row r="19" spans="1:6" ht="42" customHeight="1" hidden="1">
      <c r="A19" s="10" t="s">
        <v>16</v>
      </c>
      <c r="B19" s="11" t="s">
        <v>17</v>
      </c>
      <c r="C19" s="11" t="s">
        <v>13</v>
      </c>
      <c r="D19" s="20"/>
      <c r="E19" s="20"/>
      <c r="F19" s="12" t="e">
        <f t="shared" si="0"/>
        <v>#DIV/0!</v>
      </c>
    </row>
    <row r="20" spans="1:6" ht="42" customHeight="1">
      <c r="A20" s="10" t="s">
        <v>16</v>
      </c>
      <c r="B20" s="11" t="s">
        <v>17</v>
      </c>
      <c r="C20" s="11" t="s">
        <v>10</v>
      </c>
      <c r="D20" s="20">
        <v>80581</v>
      </c>
      <c r="E20" s="20">
        <v>80574</v>
      </c>
      <c r="F20" s="12">
        <f t="shared" si="0"/>
        <v>99.99131308869337</v>
      </c>
    </row>
    <row r="21" spans="1:6" ht="56.25" customHeight="1" hidden="1">
      <c r="A21" s="10" t="s">
        <v>18</v>
      </c>
      <c r="B21" s="11" t="s">
        <v>19</v>
      </c>
      <c r="C21" s="11"/>
      <c r="D21" s="19">
        <f>D22</f>
        <v>0</v>
      </c>
      <c r="E21" s="19">
        <f>E22</f>
        <v>0</v>
      </c>
      <c r="F21" s="12" t="e">
        <f t="shared" si="0"/>
        <v>#DIV/0!</v>
      </c>
    </row>
    <row r="22" spans="1:6" ht="53.25" customHeight="1" hidden="1">
      <c r="A22" s="10" t="s">
        <v>18</v>
      </c>
      <c r="B22" s="11" t="s">
        <v>19</v>
      </c>
      <c r="C22" s="11" t="s">
        <v>10</v>
      </c>
      <c r="D22" s="20"/>
      <c r="E22" s="20"/>
      <c r="F22" s="12" t="e">
        <f t="shared" si="0"/>
        <v>#DIV/0!</v>
      </c>
    </row>
    <row r="23" spans="1:6" ht="84.75" customHeight="1">
      <c r="A23" s="10" t="s">
        <v>20</v>
      </c>
      <c r="B23" s="11" t="s">
        <v>21</v>
      </c>
      <c r="C23" s="11"/>
      <c r="D23" s="19">
        <f>D24</f>
        <v>111</v>
      </c>
      <c r="E23" s="19">
        <f>E24</f>
        <v>111</v>
      </c>
      <c r="F23" s="12">
        <f t="shared" si="0"/>
        <v>100</v>
      </c>
    </row>
    <row r="24" spans="1:6" ht="96.75" customHeight="1">
      <c r="A24" s="10" t="s">
        <v>20</v>
      </c>
      <c r="B24" s="11" t="s">
        <v>21</v>
      </c>
      <c r="C24" s="11" t="s">
        <v>10</v>
      </c>
      <c r="D24" s="20">
        <v>111</v>
      </c>
      <c r="E24" s="20">
        <v>111</v>
      </c>
      <c r="F24" s="12">
        <f t="shared" si="0"/>
        <v>100</v>
      </c>
    </row>
    <row r="25" spans="1:6" ht="69.75" customHeight="1">
      <c r="A25" s="10" t="s">
        <v>22</v>
      </c>
      <c r="B25" s="11" t="s">
        <v>23</v>
      </c>
      <c r="C25" s="11"/>
      <c r="D25" s="19">
        <f>D26</f>
        <v>4712</v>
      </c>
      <c r="E25" s="19">
        <f>E26</f>
        <v>4407</v>
      </c>
      <c r="F25" s="12">
        <f t="shared" si="0"/>
        <v>93.52716468590832</v>
      </c>
    </row>
    <row r="26" spans="1:6" ht="111" customHeight="1">
      <c r="A26" s="10" t="s">
        <v>24</v>
      </c>
      <c r="B26" s="11" t="s">
        <v>25</v>
      </c>
      <c r="C26" s="11"/>
      <c r="D26" s="19">
        <f>D27</f>
        <v>4712</v>
      </c>
      <c r="E26" s="19">
        <f>E27</f>
        <v>4407</v>
      </c>
      <c r="F26" s="12">
        <f t="shared" si="0"/>
        <v>93.52716468590832</v>
      </c>
    </row>
    <row r="27" spans="1:6" ht="111" customHeight="1">
      <c r="A27" s="10" t="s">
        <v>24</v>
      </c>
      <c r="B27" s="11" t="s">
        <v>25</v>
      </c>
      <c r="C27" s="11" t="s">
        <v>10</v>
      </c>
      <c r="D27" s="20">
        <v>4712</v>
      </c>
      <c r="E27" s="20">
        <v>4407</v>
      </c>
      <c r="F27" s="12">
        <f t="shared" si="0"/>
        <v>93.52716468590832</v>
      </c>
    </row>
    <row r="28" spans="1:6" ht="88.5" customHeight="1">
      <c r="A28" s="8" t="s">
        <v>26</v>
      </c>
      <c r="B28" s="7" t="s">
        <v>27</v>
      </c>
      <c r="C28" s="7"/>
      <c r="D28" s="18">
        <f>D29+D32</f>
        <v>52341</v>
      </c>
      <c r="E28" s="18">
        <f>E29+E32</f>
        <v>50773</v>
      </c>
      <c r="F28" s="9">
        <f t="shared" si="0"/>
        <v>97.00426052234387</v>
      </c>
    </row>
    <row r="29" spans="1:6" ht="69.75" customHeight="1">
      <c r="A29" s="10" t="s">
        <v>28</v>
      </c>
      <c r="B29" s="11" t="s">
        <v>29</v>
      </c>
      <c r="C29" s="11"/>
      <c r="D29" s="19">
        <f>D30</f>
        <v>4217</v>
      </c>
      <c r="E29" s="19">
        <f>E30</f>
        <v>2649</v>
      </c>
      <c r="F29" s="12">
        <f t="shared" si="0"/>
        <v>62.817168603272464</v>
      </c>
    </row>
    <row r="30" spans="1:6" ht="53.25" customHeight="1">
      <c r="A30" s="10" t="s">
        <v>30</v>
      </c>
      <c r="B30" s="11" t="s">
        <v>31</v>
      </c>
      <c r="C30" s="11"/>
      <c r="D30" s="19">
        <f>D31</f>
        <v>4217</v>
      </c>
      <c r="E30" s="19">
        <f>E31</f>
        <v>2649</v>
      </c>
      <c r="F30" s="12">
        <f t="shared" si="0"/>
        <v>62.817168603272464</v>
      </c>
    </row>
    <row r="31" spans="1:6" ht="53.25" customHeight="1">
      <c r="A31" s="10" t="s">
        <v>30</v>
      </c>
      <c r="B31" s="11" t="s">
        <v>31</v>
      </c>
      <c r="C31" s="11" t="s">
        <v>10</v>
      </c>
      <c r="D31" s="20">
        <v>4217</v>
      </c>
      <c r="E31" s="20">
        <v>2649</v>
      </c>
      <c r="F31" s="12">
        <f t="shared" si="0"/>
        <v>62.817168603272464</v>
      </c>
    </row>
    <row r="32" spans="1:6" ht="83.25" customHeight="1">
      <c r="A32" s="10" t="s">
        <v>32</v>
      </c>
      <c r="B32" s="11" t="s">
        <v>33</v>
      </c>
      <c r="C32" s="11"/>
      <c r="D32" s="19">
        <f>D33+D35</f>
        <v>48124</v>
      </c>
      <c r="E32" s="19">
        <f>E33+E35</f>
        <v>48124</v>
      </c>
      <c r="F32" s="12">
        <f t="shared" si="0"/>
        <v>100</v>
      </c>
    </row>
    <row r="33" spans="1:6" ht="27" customHeight="1">
      <c r="A33" s="10" t="s">
        <v>68</v>
      </c>
      <c r="B33" s="11" t="s">
        <v>67</v>
      </c>
      <c r="C33" s="11"/>
      <c r="D33" s="19">
        <f>D34</f>
        <v>48124</v>
      </c>
      <c r="E33" s="19">
        <f>E34</f>
        <v>48124</v>
      </c>
      <c r="F33" s="12">
        <f t="shared" si="0"/>
        <v>100</v>
      </c>
    </row>
    <row r="34" spans="1:6" ht="33.75" customHeight="1">
      <c r="A34" s="10" t="s">
        <v>68</v>
      </c>
      <c r="B34" s="11" t="s">
        <v>67</v>
      </c>
      <c r="C34" s="11" t="s">
        <v>10</v>
      </c>
      <c r="D34" s="20">
        <f>58889-10765</f>
        <v>48124</v>
      </c>
      <c r="E34" s="20">
        <f>58889-10765</f>
        <v>48124</v>
      </c>
      <c r="F34" s="12">
        <f t="shared" si="0"/>
        <v>100</v>
      </c>
    </row>
    <row r="35" spans="1:6" ht="69.75" customHeight="1" hidden="1">
      <c r="A35" s="10" t="s">
        <v>34</v>
      </c>
      <c r="B35" s="11" t="s">
        <v>35</v>
      </c>
      <c r="C35" s="11"/>
      <c r="D35" s="19">
        <f>D36</f>
        <v>0</v>
      </c>
      <c r="E35" s="19">
        <f>E36</f>
        <v>0</v>
      </c>
      <c r="F35" s="12" t="e">
        <f t="shared" si="0"/>
        <v>#DIV/0!</v>
      </c>
    </row>
    <row r="36" spans="1:6" ht="69.75" customHeight="1" hidden="1">
      <c r="A36" s="10" t="s">
        <v>34</v>
      </c>
      <c r="B36" s="11" t="s">
        <v>35</v>
      </c>
      <c r="C36" s="11" t="s">
        <v>10</v>
      </c>
      <c r="D36" s="20"/>
      <c r="E36" s="20"/>
      <c r="F36" s="12" t="e">
        <f t="shared" si="0"/>
        <v>#DIV/0!</v>
      </c>
    </row>
    <row r="37" spans="1:6" ht="19.5" customHeight="1">
      <c r="A37" s="8" t="s">
        <v>36</v>
      </c>
      <c r="B37" s="8"/>
      <c r="C37" s="8"/>
      <c r="D37" s="13">
        <f>D9+D28</f>
        <v>172436</v>
      </c>
      <c r="E37" s="13">
        <f>E9+E28</f>
        <v>170212</v>
      </c>
      <c r="F37" s="9">
        <f t="shared" si="0"/>
        <v>98.7102461202997</v>
      </c>
    </row>
    <row r="38" spans="1:6" ht="36" customHeight="1">
      <c r="A38" s="36" t="s">
        <v>37</v>
      </c>
      <c r="B38" s="37"/>
      <c r="C38" s="37"/>
      <c r="D38" s="37"/>
      <c r="E38" s="37"/>
      <c r="F38" s="38"/>
    </row>
    <row r="39" spans="1:6" ht="54" customHeight="1">
      <c r="A39" s="8" t="s">
        <v>4</v>
      </c>
      <c r="B39" s="7" t="s">
        <v>5</v>
      </c>
      <c r="C39" s="7"/>
      <c r="D39" s="18">
        <f>D40</f>
        <v>4426</v>
      </c>
      <c r="E39" s="18">
        <f>E40</f>
        <v>4408</v>
      </c>
      <c r="F39" s="9">
        <f t="shared" si="0"/>
        <v>99.59331224582016</v>
      </c>
    </row>
    <row r="40" spans="1:6" ht="69.75" customHeight="1">
      <c r="A40" s="10" t="s">
        <v>38</v>
      </c>
      <c r="B40" s="11" t="s">
        <v>39</v>
      </c>
      <c r="C40" s="11"/>
      <c r="D40" s="19">
        <f>D41+D43</f>
        <v>4426</v>
      </c>
      <c r="E40" s="19">
        <f>E41+E43</f>
        <v>4408</v>
      </c>
      <c r="F40" s="12">
        <f t="shared" si="0"/>
        <v>99.59331224582016</v>
      </c>
    </row>
    <row r="41" spans="1:6" ht="69.75" customHeight="1">
      <c r="A41" s="10" t="s">
        <v>40</v>
      </c>
      <c r="B41" s="11" t="s">
        <v>41</v>
      </c>
      <c r="C41" s="11"/>
      <c r="D41" s="19">
        <f>D42</f>
        <v>2225</v>
      </c>
      <c r="E41" s="19">
        <f>E42</f>
        <v>2224</v>
      </c>
      <c r="F41" s="12">
        <f t="shared" si="0"/>
        <v>99.95505617977528</v>
      </c>
    </row>
    <row r="42" spans="1:6" ht="69.75" customHeight="1">
      <c r="A42" s="10" t="s">
        <v>40</v>
      </c>
      <c r="B42" s="11" t="s">
        <v>41</v>
      </c>
      <c r="C42" s="11" t="s">
        <v>10</v>
      </c>
      <c r="D42" s="20">
        <v>2225</v>
      </c>
      <c r="E42" s="20">
        <v>2224</v>
      </c>
      <c r="F42" s="12">
        <f t="shared" si="0"/>
        <v>99.95505617977528</v>
      </c>
    </row>
    <row r="43" spans="1:6" ht="28.5" customHeight="1">
      <c r="A43" s="10" t="s">
        <v>42</v>
      </c>
      <c r="B43" s="11" t="s">
        <v>43</v>
      </c>
      <c r="C43" s="11"/>
      <c r="D43" s="19">
        <f>D44</f>
        <v>2201</v>
      </c>
      <c r="E43" s="19">
        <f>E44</f>
        <v>2184</v>
      </c>
      <c r="F43" s="12">
        <f t="shared" si="0"/>
        <v>99.22762380736029</v>
      </c>
    </row>
    <row r="44" spans="1:6" ht="28.5" customHeight="1">
      <c r="A44" s="10" t="s">
        <v>42</v>
      </c>
      <c r="B44" s="11" t="s">
        <v>43</v>
      </c>
      <c r="C44" s="11" t="s">
        <v>10</v>
      </c>
      <c r="D44" s="20">
        <v>2201</v>
      </c>
      <c r="E44" s="20">
        <v>2184</v>
      </c>
      <c r="F44" s="12">
        <f t="shared" si="0"/>
        <v>99.22762380736029</v>
      </c>
    </row>
    <row r="45" spans="1:6" ht="69.75" customHeight="1">
      <c r="A45" s="8" t="s">
        <v>26</v>
      </c>
      <c r="B45" s="7" t="s">
        <v>27</v>
      </c>
      <c r="C45" s="7"/>
      <c r="D45" s="18">
        <f aca="true" t="shared" si="1" ref="D45:E47">D46</f>
        <v>10765</v>
      </c>
      <c r="E45" s="18">
        <f t="shared" si="1"/>
        <v>10765</v>
      </c>
      <c r="F45" s="9">
        <f t="shared" si="0"/>
        <v>100</v>
      </c>
    </row>
    <row r="46" spans="1:6" ht="83.25" customHeight="1">
      <c r="A46" s="10" t="s">
        <v>32</v>
      </c>
      <c r="B46" s="11" t="s">
        <v>33</v>
      </c>
      <c r="C46" s="11"/>
      <c r="D46" s="19">
        <f t="shared" si="1"/>
        <v>10765</v>
      </c>
      <c r="E46" s="19">
        <f t="shared" si="1"/>
        <v>10765</v>
      </c>
      <c r="F46" s="12">
        <f t="shared" si="0"/>
        <v>100</v>
      </c>
    </row>
    <row r="47" spans="1:6" ht="28.5" customHeight="1">
      <c r="A47" s="10" t="s">
        <v>68</v>
      </c>
      <c r="B47" s="11" t="s">
        <v>67</v>
      </c>
      <c r="C47" s="11"/>
      <c r="D47" s="19">
        <f t="shared" si="1"/>
        <v>10765</v>
      </c>
      <c r="E47" s="19">
        <f t="shared" si="1"/>
        <v>10765</v>
      </c>
      <c r="F47" s="12">
        <f t="shared" si="0"/>
        <v>100</v>
      </c>
    </row>
    <row r="48" spans="1:6" ht="28.5" customHeight="1">
      <c r="A48" s="10" t="s">
        <v>68</v>
      </c>
      <c r="B48" s="11" t="s">
        <v>67</v>
      </c>
      <c r="C48" s="11" t="s">
        <v>10</v>
      </c>
      <c r="D48" s="20">
        <v>10765</v>
      </c>
      <c r="E48" s="20">
        <v>10765</v>
      </c>
      <c r="F48" s="12">
        <f t="shared" si="0"/>
        <v>100</v>
      </c>
    </row>
    <row r="49" spans="1:6" ht="55.5" customHeight="1">
      <c r="A49" s="8" t="s">
        <v>44</v>
      </c>
      <c r="B49" s="7" t="s">
        <v>45</v>
      </c>
      <c r="C49" s="7"/>
      <c r="D49" s="18">
        <f aca="true" t="shared" si="2" ref="D49:E51">D50</f>
        <v>376</v>
      </c>
      <c r="E49" s="18">
        <f t="shared" si="2"/>
        <v>376</v>
      </c>
      <c r="F49" s="9">
        <f t="shared" si="0"/>
        <v>100</v>
      </c>
    </row>
    <row r="50" spans="1:6" ht="69.75" customHeight="1">
      <c r="A50" s="10" t="s">
        <v>46</v>
      </c>
      <c r="B50" s="11" t="s">
        <v>47</v>
      </c>
      <c r="C50" s="11"/>
      <c r="D50" s="19">
        <f t="shared" si="2"/>
        <v>376</v>
      </c>
      <c r="E50" s="19">
        <f t="shared" si="2"/>
        <v>376</v>
      </c>
      <c r="F50" s="12">
        <f t="shared" si="0"/>
        <v>100</v>
      </c>
    </row>
    <row r="51" spans="1:6" ht="69.75" customHeight="1">
      <c r="A51" s="10" t="s">
        <v>40</v>
      </c>
      <c r="B51" s="11" t="s">
        <v>48</v>
      </c>
      <c r="C51" s="11"/>
      <c r="D51" s="19">
        <f t="shared" si="2"/>
        <v>376</v>
      </c>
      <c r="E51" s="19">
        <f t="shared" si="2"/>
        <v>376</v>
      </c>
      <c r="F51" s="12">
        <f t="shared" si="0"/>
        <v>100</v>
      </c>
    </row>
    <row r="52" spans="1:6" ht="69.75" customHeight="1">
      <c r="A52" s="10" t="s">
        <v>40</v>
      </c>
      <c r="B52" s="11" t="s">
        <v>48</v>
      </c>
      <c r="C52" s="11" t="s">
        <v>10</v>
      </c>
      <c r="D52" s="20">
        <v>376</v>
      </c>
      <c r="E52" s="20">
        <v>376</v>
      </c>
      <c r="F52" s="12">
        <f t="shared" si="0"/>
        <v>100</v>
      </c>
    </row>
    <row r="53" spans="1:6" ht="56.25" customHeight="1">
      <c r="A53" s="8" t="s">
        <v>49</v>
      </c>
      <c r="B53" s="7" t="s">
        <v>50</v>
      </c>
      <c r="C53" s="7"/>
      <c r="D53" s="18">
        <f aca="true" t="shared" si="3" ref="D53:E55">D54</f>
        <v>302</v>
      </c>
      <c r="E53" s="18">
        <f t="shared" si="3"/>
        <v>301</v>
      </c>
      <c r="F53" s="9">
        <f t="shared" si="0"/>
        <v>99.66887417218543</v>
      </c>
    </row>
    <row r="54" spans="1:6" ht="96.75" customHeight="1">
      <c r="A54" s="10" t="s">
        <v>51</v>
      </c>
      <c r="B54" s="11" t="s">
        <v>52</v>
      </c>
      <c r="C54" s="11"/>
      <c r="D54" s="19">
        <f t="shared" si="3"/>
        <v>302</v>
      </c>
      <c r="E54" s="19">
        <f t="shared" si="3"/>
        <v>301</v>
      </c>
      <c r="F54" s="12">
        <f t="shared" si="0"/>
        <v>99.66887417218543</v>
      </c>
    </row>
    <row r="55" spans="1:6" ht="69.75" customHeight="1">
      <c r="A55" s="10" t="s">
        <v>40</v>
      </c>
      <c r="B55" s="11" t="s">
        <v>53</v>
      </c>
      <c r="C55" s="11"/>
      <c r="D55" s="19">
        <f t="shared" si="3"/>
        <v>302</v>
      </c>
      <c r="E55" s="19">
        <f t="shared" si="3"/>
        <v>301</v>
      </c>
      <c r="F55" s="12">
        <f t="shared" si="0"/>
        <v>99.66887417218543</v>
      </c>
    </row>
    <row r="56" spans="1:6" ht="69.75" customHeight="1">
      <c r="A56" s="10" t="s">
        <v>40</v>
      </c>
      <c r="B56" s="11" t="s">
        <v>53</v>
      </c>
      <c r="C56" s="11" t="s">
        <v>10</v>
      </c>
      <c r="D56" s="20">
        <v>302</v>
      </c>
      <c r="E56" s="20">
        <v>301</v>
      </c>
      <c r="F56" s="12">
        <f t="shared" si="0"/>
        <v>99.66887417218543</v>
      </c>
    </row>
    <row r="57" spans="1:6" ht="54.75" customHeight="1">
      <c r="A57" s="8" t="s">
        <v>54</v>
      </c>
      <c r="B57" s="7" t="s">
        <v>55</v>
      </c>
      <c r="C57" s="7"/>
      <c r="D57" s="18">
        <f aca="true" t="shared" si="4" ref="D57:E59">D58</f>
        <v>5248</v>
      </c>
      <c r="E57" s="18">
        <f t="shared" si="4"/>
        <v>5247</v>
      </c>
      <c r="F57" s="9">
        <f t="shared" si="0"/>
        <v>99.98094512195121</v>
      </c>
    </row>
    <row r="58" spans="1:6" ht="111" customHeight="1">
      <c r="A58" s="10" t="s">
        <v>56</v>
      </c>
      <c r="B58" s="11" t="s">
        <v>57</v>
      </c>
      <c r="C58" s="11"/>
      <c r="D58" s="19">
        <f t="shared" si="4"/>
        <v>5248</v>
      </c>
      <c r="E58" s="19">
        <f t="shared" si="4"/>
        <v>5247</v>
      </c>
      <c r="F58" s="12">
        <f t="shared" si="0"/>
        <v>99.98094512195121</v>
      </c>
    </row>
    <row r="59" spans="1:6" ht="65.25" customHeight="1">
      <c r="A59" s="10" t="s">
        <v>58</v>
      </c>
      <c r="B59" s="11" t="s">
        <v>59</v>
      </c>
      <c r="C59" s="11"/>
      <c r="D59" s="19">
        <f t="shared" si="4"/>
        <v>5248</v>
      </c>
      <c r="E59" s="19">
        <f t="shared" si="4"/>
        <v>5247</v>
      </c>
      <c r="F59" s="12">
        <f t="shared" si="0"/>
        <v>99.98094512195121</v>
      </c>
    </row>
    <row r="60" spans="1:6" ht="69.75" customHeight="1">
      <c r="A60" s="10" t="s">
        <v>58</v>
      </c>
      <c r="B60" s="11" t="s">
        <v>59</v>
      </c>
      <c r="C60" s="11" t="s">
        <v>10</v>
      </c>
      <c r="D60" s="20">
        <v>5248</v>
      </c>
      <c r="E60" s="20">
        <v>5247</v>
      </c>
      <c r="F60" s="12">
        <f t="shared" si="0"/>
        <v>99.98094512195121</v>
      </c>
    </row>
    <row r="61" spans="1:6" ht="21" customHeight="1">
      <c r="A61" s="8" t="s">
        <v>36</v>
      </c>
      <c r="B61" s="8"/>
      <c r="C61" s="8"/>
      <c r="D61" s="21">
        <f>D57+D53+D49+D45+D39</f>
        <v>21117</v>
      </c>
      <c r="E61" s="21">
        <f>E57+E53+E49+E45+E39</f>
        <v>21097</v>
      </c>
      <c r="F61" s="9">
        <f t="shared" si="0"/>
        <v>99.90528957711795</v>
      </c>
    </row>
    <row r="62" spans="1:6" ht="30" customHeight="1">
      <c r="A62" s="8" t="s">
        <v>60</v>
      </c>
      <c r="B62" s="8"/>
      <c r="C62" s="8"/>
      <c r="D62" s="21">
        <f>D61+D37</f>
        <v>193553</v>
      </c>
      <c r="E62" s="21">
        <f>E61+E37</f>
        <v>191309</v>
      </c>
      <c r="F62" s="9">
        <f t="shared" si="0"/>
        <v>98.84062763170812</v>
      </c>
    </row>
    <row r="63" spans="5:7" ht="38.25" customHeight="1">
      <c r="E63" s="22"/>
      <c r="F63" s="14"/>
      <c r="G63" s="15"/>
    </row>
    <row r="64" spans="1:7" ht="24.75" customHeight="1">
      <c r="A64" s="32" t="s">
        <v>73</v>
      </c>
      <c r="B64" s="32"/>
      <c r="D64" s="31" t="s">
        <v>69</v>
      </c>
      <c r="E64" s="31"/>
      <c r="F64" s="34"/>
      <c r="G64" s="15"/>
    </row>
    <row r="65" spans="1:7" ht="24.75" customHeight="1">
      <c r="A65" s="32" t="s">
        <v>72</v>
      </c>
      <c r="B65" s="32"/>
      <c r="D65" s="31" t="s">
        <v>70</v>
      </c>
      <c r="E65" s="31"/>
      <c r="F65" s="34"/>
      <c r="G65" s="15"/>
    </row>
    <row r="66" spans="1:7" ht="38.25" customHeight="1">
      <c r="A66" s="33" t="s">
        <v>74</v>
      </c>
      <c r="B66" s="33"/>
      <c r="E66" s="35" t="s">
        <v>71</v>
      </c>
      <c r="F66" s="35"/>
      <c r="G66" s="15"/>
    </row>
    <row r="67" spans="1:7" s="24" customFormat="1" ht="36" customHeight="1">
      <c r="A67" s="30"/>
      <c r="B67" s="30"/>
      <c r="C67" s="26"/>
      <c r="D67" s="27"/>
      <c r="E67" s="31"/>
      <c r="F67" s="31"/>
      <c r="G67" s="25"/>
    </row>
    <row r="68" spans="5:7" ht="15.75">
      <c r="E68" s="22"/>
      <c r="F68" s="16"/>
      <c r="G68" s="15"/>
    </row>
  </sheetData>
  <sheetProtection/>
  <mergeCells count="16">
    <mergeCell ref="A5:F5"/>
    <mergeCell ref="A38:F38"/>
    <mergeCell ref="E6:F6"/>
    <mergeCell ref="D2:F2"/>
    <mergeCell ref="D3:F3"/>
    <mergeCell ref="D4:F4"/>
    <mergeCell ref="D1:F1"/>
    <mergeCell ref="A67:B67"/>
    <mergeCell ref="E67:F67"/>
    <mergeCell ref="A64:B64"/>
    <mergeCell ref="A65:B65"/>
    <mergeCell ref="A66:B66"/>
    <mergeCell ref="D64:F64"/>
    <mergeCell ref="D65:F65"/>
    <mergeCell ref="E66:F66"/>
    <mergeCell ref="A8:F8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I.Safonova</dc:creator>
  <cp:keywords/>
  <dc:description/>
  <cp:lastModifiedBy>Пользователь</cp:lastModifiedBy>
  <cp:lastPrinted>2019-05-21T09:27:03Z</cp:lastPrinted>
  <dcterms:created xsi:type="dcterms:W3CDTF">2017-03-23T08:08:20Z</dcterms:created>
  <dcterms:modified xsi:type="dcterms:W3CDTF">2019-06-26T12:21:00Z</dcterms:modified>
  <cp:category/>
  <cp:version/>
  <cp:contentType/>
  <cp:contentStatus/>
</cp:coreProperties>
</file>